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8-07-2021_16-08-44\"/>
    </mc:Choice>
  </mc:AlternateContent>
  <bookViews>
    <workbookView xWindow="0" yWindow="0" windowWidth="15570" windowHeight="8190" tabRatio="919"/>
  </bookViews>
  <sheets>
    <sheet name="01.07.2021 район " sheetId="33" r:id="rId1"/>
  </sheets>
  <calcPr calcId="152511"/>
</workbook>
</file>

<file path=xl/calcChain.xml><?xml version="1.0" encoding="utf-8"?>
<calcChain xmlns="http://schemas.openxmlformats.org/spreadsheetml/2006/main">
  <c r="B56" i="33" l="1"/>
  <c r="B30" i="33"/>
  <c r="B20" i="33"/>
  <c r="B7" i="33"/>
  <c r="B6" i="33"/>
  <c r="B39" i="33"/>
  <c r="B40" i="33"/>
  <c r="D56" i="33"/>
  <c r="F56" i="33"/>
  <c r="C56" i="33"/>
  <c r="F55" i="33"/>
  <c r="E55" i="33"/>
  <c r="F54" i="33"/>
  <c r="E54" i="33"/>
  <c r="E53" i="33"/>
  <c r="F52" i="33"/>
  <c r="E52" i="33"/>
  <c r="F51" i="33"/>
  <c r="E51" i="33"/>
  <c r="E50" i="33"/>
  <c r="F49" i="33"/>
  <c r="E49" i="33"/>
  <c r="F48" i="33"/>
  <c r="E48" i="33"/>
  <c r="E47" i="33"/>
  <c r="F46" i="33"/>
  <c r="E46" i="33"/>
  <c r="F45" i="33"/>
  <c r="E45" i="33"/>
  <c r="F44" i="33"/>
  <c r="E44" i="33"/>
  <c r="F43" i="33"/>
  <c r="E43" i="33"/>
  <c r="F42" i="33"/>
  <c r="E42" i="33"/>
  <c r="F38" i="33"/>
  <c r="E38" i="33"/>
  <c r="F37" i="33"/>
  <c r="E37" i="33"/>
  <c r="F36" i="33"/>
  <c r="E36" i="33"/>
  <c r="F35" i="33"/>
  <c r="E35" i="33"/>
  <c r="F34" i="33"/>
  <c r="E34" i="33"/>
  <c r="E33" i="33"/>
  <c r="F32" i="33"/>
  <c r="E32" i="33"/>
  <c r="D30" i="33"/>
  <c r="F30" i="33"/>
  <c r="C30" i="33"/>
  <c r="E29" i="33"/>
  <c r="E28" i="33"/>
  <c r="F27" i="33"/>
  <c r="E27" i="33"/>
  <c r="E26" i="33"/>
  <c r="F25" i="33"/>
  <c r="E25" i="33"/>
  <c r="E24" i="33"/>
  <c r="F23" i="33"/>
  <c r="E23" i="33"/>
  <c r="F22" i="33"/>
  <c r="E22" i="33"/>
  <c r="D20" i="33"/>
  <c r="C20" i="33"/>
  <c r="C6" i="33"/>
  <c r="C39" i="33"/>
  <c r="C40" i="33"/>
  <c r="E18" i="33"/>
  <c r="F17" i="33"/>
  <c r="E17" i="33"/>
  <c r="E16" i="33"/>
  <c r="E15" i="33"/>
  <c r="E14" i="33"/>
  <c r="E13" i="33"/>
  <c r="F12" i="33"/>
  <c r="E12" i="33"/>
  <c r="F11" i="33"/>
  <c r="E11" i="33"/>
  <c r="F10" i="33"/>
  <c r="E10" i="33"/>
  <c r="F9" i="33"/>
  <c r="E9" i="33"/>
  <c r="F8" i="33"/>
  <c r="E8" i="33"/>
  <c r="D7" i="33"/>
  <c r="E7" i="33"/>
  <c r="C7" i="33"/>
  <c r="F20" i="33"/>
  <c r="E56" i="33"/>
  <c r="E30" i="33"/>
  <c r="F7" i="33"/>
  <c r="E20" i="33"/>
  <c r="D6" i="33"/>
  <c r="E6" i="33"/>
  <c r="F6" i="33"/>
  <c r="D39" i="33"/>
  <c r="F39" i="33"/>
  <c r="E39" i="33"/>
  <c r="D40" i="33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<sst xmlns="http://schemas.openxmlformats.org/spreadsheetml/2006/main" count="58" uniqueCount="57">
  <si>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</si>
  <si>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</si>
  <si>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</si>
  <si>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</si>
  <si>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</si>
  <si>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</si>
  <si>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</si>
  <si>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</si>
  <si>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</si>
  <si>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</si>
  <si>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</si>
  <si>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</si>
  <si>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</si>
  <si>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</si>
  <si>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</si>
  <si>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</si>
  <si>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</si>
  <si>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</si>
  <si>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</si>
  <si>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</si>
  <si>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</si>
  <si>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</si>
  <si>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</si>
  <si>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</si>
  <si>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</si>
  <si>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</si>
  <si>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</si>
  <si>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</si>
  <si>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</si>
  <si>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</si>
  <si>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</si>
  <si>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</si>
  <si>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</si>
  <si>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</si>
  <si>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</si>
  <si>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</si>
  <si>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</si>
  <si>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</si>
  <si>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</si>
  <si>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</si>
  <si>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</si>
  <si>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</si>
  <si>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</si>
  <si>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</si>
  <si>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</si>
  <si>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</si>
  <si>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</si>
  <si>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</si>
  <si>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</si>
  <si>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</si>
  <si>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</si>
  <si>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</si>
  <si>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 xml:space="preserve">Прочие безвозмездные поступления </t>
  </si>
  <si>
    <t>факт 01.07.2020</t>
  </si>
  <si>
    <t>план 01.07.2021</t>
  </si>
  <si>
    <t>факт 01.07.2021</t>
  </si>
  <si>
    <t>Сведения об исполнении бюджета Поддорского муниципального района на 01 июля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</si>
</sst>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6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2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2" fillId="20" borderId="8" applyNumberFormat="0" applyAlignment="0" applyProtection="0"/>
    <xf numFmtId="0" fontId="22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1">
    <xf numFmtId="0" fontId="0" fillId="0" borderId="0" xfId="0"/>
    <xf numFmtId="0" fontId="0" fillId="0" borderId="0" xfId="0" applyFont="1"/>
    <xf numFmtId="0" fontId="19" fillId="0" borderId="0" xfId="0" applyFont="1"/>
    <xf numFmtId="0" fontId="21" fillId="0" borderId="10" xfId="0" applyFont="1" applyBorder="1" applyAlignment="1">
      <alignment horizontal="justify" vertical="top"/>
    </xf>
    <xf numFmtId="0" fontId="21" fillId="0" borderId="10" xfId="0" applyFont="1" applyBorder="1" applyAlignment="1">
      <alignment horizontal="justify" vertical="top" wrapText="1"/>
    </xf>
    <xf numFmtId="173" fontId="20" fillId="0" borderId="11" xfId="0" applyNumberFormat="1" applyFont="1" applyBorder="1" applyAlignment="1"/>
    <xf numFmtId="173" fontId="18" fillId="0" borderId="11" xfId="0" applyNumberFormat="1" applyFont="1" applyBorder="1" applyAlignment="1"/>
    <xf numFmtId="173" fontId="20" fillId="0" borderId="11" xfId="0" applyNumberFormat="1" applyFont="1" applyFill="1" applyBorder="1" applyAlignment="1"/>
    <xf numFmtId="173" fontId="18" fillId="0" borderId="11" xfId="0" applyNumberFormat="1" applyFont="1" applyFill="1" applyBorder="1" applyAlignment="1"/>
    <xf numFmtId="173" fontId="19" fillId="0" borderId="11" xfId="0" applyNumberFormat="1" applyFont="1" applyFill="1" applyBorder="1"/>
    <xf numFmtId="0" fontId="19" fillId="0" borderId="0" xfId="0" applyFont="1" applyFill="1"/>
    <xf numFmtId="0" fontId="21" fillId="0" borderId="10" xfId="0" applyFont="1" applyBorder="1"/>
    <xf numFmtId="173" fontId="21" fillId="0" borderId="12" xfId="0" applyNumberFormat="1" applyFont="1" applyBorder="1" applyAlignment="1">
      <alignment horizontal="center" vertical="top" wrapText="1"/>
    </xf>
    <xf numFmtId="0" fontId="21" fillId="8" borderId="10" xfId="0" applyFont="1" applyFill="1" applyBorder="1" applyAlignment="1">
      <alignment horizontal="justify" vertical="top"/>
    </xf>
    <xf numFmtId="173" fontId="21" fillId="8" borderId="13" xfId="0" applyNumberFormat="1" applyFont="1" applyFill="1" applyBorder="1" applyAlignment="1"/>
    <xf numFmtId="173" fontId="21" fillId="0" borderId="11" xfId="0" applyNumberFormat="1" applyFont="1" applyFill="1" applyBorder="1"/>
    <xf numFmtId="173" fontId="21" fillId="0" borderId="11" xfId="0" applyNumberFormat="1" applyFont="1" applyBorder="1" applyAlignment="1"/>
    <xf numFmtId="173" fontId="21" fillId="0" borderId="11" xfId="0" applyNumberFormat="1" applyFont="1" applyFill="1" applyBorder="1" applyAlignment="1"/>
    <xf numFmtId="0" fontId="23" fillId="0" borderId="10" xfId="0" applyFont="1" applyBorder="1" applyAlignment="1">
      <alignment horizontal="justify" vertical="top"/>
    </xf>
    <xf numFmtId="173" fontId="23" fillId="0" borderId="11" xfId="0" applyNumberFormat="1" applyFont="1" applyFill="1" applyBorder="1" applyAlignment="1"/>
    <xf numFmtId="173" fontId="23" fillId="0" borderId="11" xfId="0" applyNumberFormat="1" applyFont="1" applyBorder="1" applyAlignment="1"/>
    <xf numFmtId="0" fontId="24" fillId="0" borderId="10" xfId="0" applyFont="1" applyBorder="1" applyAlignment="1">
      <alignment horizontal="justify" vertical="top"/>
    </xf>
    <xf numFmtId="0" fontId="23" fillId="8" borderId="10" xfId="0" applyFont="1" applyFill="1" applyBorder="1" applyAlignment="1">
      <alignment horizontal="justify" vertical="top"/>
    </xf>
    <xf numFmtId="173" fontId="25" fillId="21" borderId="11" xfId="0" applyNumberFormat="1" applyFont="1" applyFill="1" applyBorder="1" applyAlignment="1"/>
    <xf numFmtId="173" fontId="23" fillId="21" borderId="11" xfId="0" applyNumberFormat="1" applyFont="1" applyFill="1" applyBorder="1" applyAlignment="1"/>
    <xf numFmtId="0" fontId="21" fillId="0" borderId="10" xfId="0" applyFont="1" applyBorder="1" applyAlignment="1">
      <alignment horizontal="left" wrapText="1"/>
    </xf>
    <xf numFmtId="0" fontId="21" fillId="0" borderId="0" xfId="0" applyFont="1"/>
    <xf numFmtId="173" fontId="21" fillId="0" borderId="0" xfId="0" applyNumberFormat="1" applyFont="1" applyAlignment="1"/>
    <xf numFmtId="173" fontId="18" fillId="8" borderId="13" xfId="0" applyNumberFormat="1" applyFont="1" applyFill="1" applyBorder="1" applyAlignment="1"/>
    <xf numFmtId="0" fontId="23" fillId="0" borderId="0" xfId="0" applyFont="1" applyBorder="1" applyAlignment="1">
      <alignment horizontal="center" wrapText="1"/>
    </xf>
    <xf numFmtId="0" fontId="21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F56"/>
  <sheetViews>
    <sheetView tabSelected="1" topLeftCell="A7" zoomScale="73" zoomScaleNormal="73" workbookViewId="0">
      <selection activeCell="F16" sqref="F16"/>
    </sheetView>
  </sheetViews>
  <sheetFormatPr defaultRowHeight="15" x14ac:dyDescent="0.25"/>
  <cols>
    <col min="1" max="1" width="74" style="26" customWidth="1"/>
    <col min="2" max="4" width="12.85546875" style="27" customWidth="1"/>
    <col min="5" max="5" width="13.7109375" style="27" customWidth="1"/>
    <col min="6" max="6" width="13.42578125" style="27" customWidth="1"/>
  </cols>
  <sheetData>
    <row r="2" spans="1:6" ht="15.75" customHeight="1" x14ac:dyDescent="0.2">
      <c r="A2" s="29" t="s">
        <v>56</v>
      </c>
      <c r="B2" s="29"/>
      <c r="C2" s="29"/>
      <c r="D2" s="29"/>
      <c r="E2" s="29"/>
      <c r="F2" s="29"/>
    </row>
    <row r="3" spans="1:6" ht="15" customHeight="1" x14ac:dyDescent="0.25">
      <c r="A3" s="30" t="s">
        <v>0</v>
      </c>
      <c r="B3" s="30"/>
      <c r="C3" s="30"/>
      <c r="D3" s="30"/>
      <c r="E3" s="30"/>
      <c r="F3" s="30"/>
    </row>
    <row r="4" spans="1:6" s="1" customFormat="1" ht="30" x14ac:dyDescent="0.25">
      <c r="A4" s="11"/>
      <c r="B4" s="12" t="s">
        <v>53</v>
      </c>
      <c r="C4" s="12" t="s">
        <v>54</v>
      </c>
      <c r="D4" s="12" t="s">
        <v>55</v>
      </c>
      <c r="E4" s="12" t="s">
        <v>50</v>
      </c>
      <c r="F4" s="12" t="s">
        <v>1</v>
      </c>
    </row>
    <row r="5" spans="1:6" s="1" customFormat="1" ht="15.75" x14ac:dyDescent="0.25">
      <c r="A5" s="13" t="s">
        <v>2</v>
      </c>
      <c r="B5" s="14"/>
      <c r="C5" s="14"/>
      <c r="D5" s="14"/>
      <c r="E5" s="14"/>
      <c r="F5" s="28">
        <v>50</v>
      </c>
    </row>
    <row r="6" spans="1:6" s="1" customFormat="1" ht="17.850000000000001" customHeight="1" x14ac:dyDescent="0.25">
      <c r="A6" s="3" t="s">
        <v>3</v>
      </c>
      <c r="B6" s="9">
        <f>B7+B20</f>
        <v>14278.800000000001</v>
      </c>
      <c r="C6" s="15">
        <f>C7+C20</f>
        <v>29834.399999999998</v>
      </c>
      <c r="D6" s="15">
        <f>D7+D20</f>
        <v>15785.100000000002</v>
      </c>
      <c r="E6" s="16">
        <f>D6-C6</f>
        <v>-14049.299999999996</v>
      </c>
      <c r="F6" s="16">
        <f t="shared" ref="F6:F20" si="0">D6/C6*100</f>
        <v>52.909058000160904</v>
      </c>
    </row>
    <row r="7" spans="1:6" s="1" customFormat="1" ht="17.850000000000001" customHeight="1" x14ac:dyDescent="0.25">
      <c r="A7" s="3" t="s">
        <v>4</v>
      </c>
      <c r="B7" s="9">
        <f>SUM(B8:B18)</f>
        <v>13402.000000000002</v>
      </c>
      <c r="C7" s="15">
        <f>SUM(C8:C18)</f>
        <v>29208.3</v>
      </c>
      <c r="D7" s="15">
        <f>SUM(D8:D18)</f>
        <v>15042.400000000001</v>
      </c>
      <c r="E7" s="16">
        <f t="shared" ref="E7:E39" si="1">D7-C7</f>
        <v>-14165.899999999998</v>
      </c>
      <c r="F7" s="16">
        <f t="shared" si="0"/>
        <v>51.500429672387646</v>
      </c>
    </row>
    <row r="8" spans="1:6" s="1" customFormat="1" ht="15.75" x14ac:dyDescent="0.25">
      <c r="A8" s="3" t="s">
        <v>5</v>
      </c>
      <c r="B8" s="7">
        <v>10434.700000000001</v>
      </c>
      <c r="C8" s="17">
        <v>23164.5</v>
      </c>
      <c r="D8" s="17">
        <v>10973.5</v>
      </c>
      <c r="E8" s="16">
        <f t="shared" si="1"/>
        <v>-12191</v>
      </c>
      <c r="F8" s="16">
        <f t="shared" si="0"/>
        <v>47.37205637937361</v>
      </c>
    </row>
    <row r="9" spans="1:6" s="1" customFormat="1" ht="15.75" x14ac:dyDescent="0.25">
      <c r="A9" s="3" t="s">
        <v>6</v>
      </c>
      <c r="B9" s="7">
        <v>1487.6</v>
      </c>
      <c r="C9" s="17">
        <v>3653.1</v>
      </c>
      <c r="D9" s="17">
        <v>1718.6</v>
      </c>
      <c r="E9" s="16">
        <f t="shared" si="1"/>
        <v>-1934.5</v>
      </c>
      <c r="F9" s="16">
        <f t="shared" si="0"/>
        <v>47.044975500260051</v>
      </c>
    </row>
    <row r="10" spans="1:6" s="1" customFormat="1" ht="30" x14ac:dyDescent="0.25">
      <c r="A10" s="3" t="s">
        <v>49</v>
      </c>
      <c r="B10" s="7">
        <v>1072.5</v>
      </c>
      <c r="C10" s="17">
        <v>2009.7</v>
      </c>
      <c r="D10" s="17">
        <v>1872.6</v>
      </c>
      <c r="E10" s="16">
        <f t="shared" si="1"/>
        <v>-137.10000000000014</v>
      </c>
      <c r="F10" s="16">
        <f>D10/C10*100</f>
        <v>93.178086281534561</v>
      </c>
    </row>
    <row r="11" spans="1:6" s="1" customFormat="1" ht="20.100000000000001" customHeight="1" x14ac:dyDescent="0.25">
      <c r="A11" s="3" t="s">
        <v>7</v>
      </c>
      <c r="B11" s="7">
        <v>277.7</v>
      </c>
      <c r="C11" s="17">
        <v>92</v>
      </c>
      <c r="D11" s="17">
        <v>141.30000000000001</v>
      </c>
      <c r="E11" s="16">
        <f t="shared" si="1"/>
        <v>49.300000000000011</v>
      </c>
      <c r="F11" s="16">
        <f t="shared" si="0"/>
        <v>153.58695652173915</v>
      </c>
    </row>
    <row r="12" spans="1:6" s="1" customFormat="1" ht="15.75" x14ac:dyDescent="0.25">
      <c r="A12" s="3" t="s">
        <v>8</v>
      </c>
      <c r="B12" s="7">
        <v>0</v>
      </c>
      <c r="C12" s="17">
        <v>0</v>
      </c>
      <c r="D12" s="17">
        <v>129.6</v>
      </c>
      <c r="E12" s="16">
        <f t="shared" si="1"/>
        <v>129.6</v>
      </c>
      <c r="F12" s="16" t="e">
        <f t="shared" si="0"/>
        <v>#DIV/0!</v>
      </c>
    </row>
    <row r="13" spans="1:6" s="1" customFormat="1" ht="30" x14ac:dyDescent="0.25">
      <c r="A13" s="3" t="s">
        <v>9</v>
      </c>
      <c r="B13" s="7">
        <v>0</v>
      </c>
      <c r="C13" s="17">
        <v>0</v>
      </c>
      <c r="D13" s="17">
        <v>97.1</v>
      </c>
      <c r="E13" s="16">
        <f t="shared" si="1"/>
        <v>97.1</v>
      </c>
      <c r="F13" s="16">
        <v>0</v>
      </c>
    </row>
    <row r="14" spans="1:6" s="1" customFormat="1" ht="15.75" x14ac:dyDescent="0.25">
      <c r="A14" s="3" t="s">
        <v>10</v>
      </c>
      <c r="B14" s="7">
        <v>0</v>
      </c>
      <c r="C14" s="17">
        <v>0</v>
      </c>
      <c r="D14" s="17">
        <v>0</v>
      </c>
      <c r="E14" s="16">
        <f t="shared" si="1"/>
        <v>0</v>
      </c>
      <c r="F14" s="16">
        <v>0</v>
      </c>
    </row>
    <row r="15" spans="1:6" s="1" customFormat="1" ht="15.75" x14ac:dyDescent="0.25">
      <c r="A15" s="3" t="s">
        <v>11</v>
      </c>
      <c r="B15" s="7">
        <v>0</v>
      </c>
      <c r="C15" s="17">
        <v>0</v>
      </c>
      <c r="D15" s="17">
        <v>0</v>
      </c>
      <c r="E15" s="16">
        <f t="shared" si="1"/>
        <v>0</v>
      </c>
      <c r="F15" s="16">
        <v>0</v>
      </c>
    </row>
    <row r="16" spans="1:6" s="1" customFormat="1" ht="16.350000000000001" customHeight="1" x14ac:dyDescent="0.25">
      <c r="A16" s="3" t="s">
        <v>12</v>
      </c>
      <c r="B16" s="7">
        <v>0</v>
      </c>
      <c r="C16" s="17">
        <v>0</v>
      </c>
      <c r="D16" s="17">
        <v>0</v>
      </c>
      <c r="E16" s="16">
        <f t="shared" si="1"/>
        <v>0</v>
      </c>
      <c r="F16" s="16">
        <v>0</v>
      </c>
    </row>
    <row r="17" spans="1:6" s="1" customFormat="1" ht="15.75" x14ac:dyDescent="0.25">
      <c r="A17" s="3" t="s">
        <v>13</v>
      </c>
      <c r="B17" s="7">
        <v>129.5</v>
      </c>
      <c r="C17" s="17">
        <v>289</v>
      </c>
      <c r="D17" s="17">
        <v>109.7</v>
      </c>
      <c r="E17" s="16">
        <f t="shared" si="1"/>
        <v>-179.3</v>
      </c>
      <c r="F17" s="16">
        <f t="shared" si="0"/>
        <v>37.958477508650518</v>
      </c>
    </row>
    <row r="18" spans="1:6" s="1" customFormat="1" ht="15.75" x14ac:dyDescent="0.25">
      <c r="A18" s="3" t="s">
        <v>14</v>
      </c>
      <c r="B18" s="7">
        <v>0</v>
      </c>
      <c r="C18" s="17">
        <v>0</v>
      </c>
      <c r="D18" s="17">
        <v>0</v>
      </c>
      <c r="E18" s="16">
        <f t="shared" si="1"/>
        <v>0</v>
      </c>
      <c r="F18" s="16">
        <v>0</v>
      </c>
    </row>
    <row r="19" spans="1:6" s="2" customFormat="1" ht="15.75" x14ac:dyDescent="0.25">
      <c r="A19" s="18"/>
      <c r="B19" s="7"/>
      <c r="C19" s="17"/>
      <c r="D19" s="17"/>
      <c r="E19" s="16"/>
      <c r="F19" s="16"/>
    </row>
    <row r="20" spans="1:6" s="2" customFormat="1" ht="15.75" x14ac:dyDescent="0.25">
      <c r="A20" s="18" t="s">
        <v>15</v>
      </c>
      <c r="B20" s="8">
        <f>B22+B23+B24+B25+B26+B27+B28+B29</f>
        <v>876.80000000000007</v>
      </c>
      <c r="C20" s="19">
        <f>C22+C23+C24+C25+C26+C27+C28+C29</f>
        <v>626.1</v>
      </c>
      <c r="D20" s="19">
        <f>D22+D23+D24+D25+D26+D27+D28+D29</f>
        <v>742.69999999999993</v>
      </c>
      <c r="E20" s="20">
        <f t="shared" si="1"/>
        <v>116.59999999999991</v>
      </c>
      <c r="F20" s="20">
        <f t="shared" si="0"/>
        <v>118.62322312729594</v>
      </c>
    </row>
    <row r="21" spans="1:6" s="1" customFormat="1" ht="15.75" x14ac:dyDescent="0.25">
      <c r="A21" s="3" t="s">
        <v>16</v>
      </c>
      <c r="B21" s="8"/>
      <c r="C21" s="19"/>
      <c r="D21" s="19"/>
      <c r="E21" s="20"/>
      <c r="F21" s="16"/>
    </row>
    <row r="22" spans="1:6" s="1" customFormat="1" ht="30" x14ac:dyDescent="0.25">
      <c r="A22" s="3" t="s">
        <v>17</v>
      </c>
      <c r="B22" s="7">
        <v>172.4</v>
      </c>
      <c r="C22" s="17">
        <v>531</v>
      </c>
      <c r="D22" s="17">
        <v>194.9</v>
      </c>
      <c r="E22" s="16">
        <f t="shared" si="1"/>
        <v>-336.1</v>
      </c>
      <c r="F22" s="16">
        <f t="shared" ref="F22:F30" si="2">D22/C22*100</f>
        <v>36.704331450094166</v>
      </c>
    </row>
    <row r="23" spans="1:6" s="1" customFormat="1" ht="19.5" customHeight="1" x14ac:dyDescent="0.25">
      <c r="A23" s="3" t="s">
        <v>18</v>
      </c>
      <c r="B23" s="7">
        <v>6.7</v>
      </c>
      <c r="C23" s="17">
        <v>9</v>
      </c>
      <c r="D23" s="17">
        <v>3.5</v>
      </c>
      <c r="E23" s="16">
        <f t="shared" si="1"/>
        <v>-5.5</v>
      </c>
      <c r="F23" s="16">
        <f t="shared" si="2"/>
        <v>38.888888888888893</v>
      </c>
    </row>
    <row r="24" spans="1:6" s="1" customFormat="1" ht="15.75" x14ac:dyDescent="0.25">
      <c r="A24" s="3" t="s">
        <v>19</v>
      </c>
      <c r="B24" s="7">
        <v>0</v>
      </c>
      <c r="C24" s="17">
        <v>0</v>
      </c>
      <c r="D24" s="17">
        <v>0</v>
      </c>
      <c r="E24" s="16">
        <f t="shared" si="1"/>
        <v>0</v>
      </c>
      <c r="F24" s="16">
        <v>0</v>
      </c>
    </row>
    <row r="25" spans="1:6" s="1" customFormat="1" ht="15.75" x14ac:dyDescent="0.25">
      <c r="A25" s="3" t="s">
        <v>20</v>
      </c>
      <c r="B25" s="7">
        <v>493.6</v>
      </c>
      <c r="C25" s="17">
        <v>0</v>
      </c>
      <c r="D25" s="17">
        <v>0</v>
      </c>
      <c r="E25" s="16">
        <f t="shared" si="1"/>
        <v>0</v>
      </c>
      <c r="F25" s="16" t="e">
        <f t="shared" si="2"/>
        <v>#DIV/0!</v>
      </c>
    </row>
    <row r="26" spans="1:6" s="1" customFormat="1" ht="15.75" x14ac:dyDescent="0.25">
      <c r="A26" s="3" t="s">
        <v>21</v>
      </c>
      <c r="B26" s="7">
        <v>0</v>
      </c>
      <c r="C26" s="17">
        <v>0</v>
      </c>
      <c r="D26" s="17">
        <v>0</v>
      </c>
      <c r="E26" s="16">
        <f t="shared" si="1"/>
        <v>0</v>
      </c>
      <c r="F26" s="16">
        <v>0</v>
      </c>
    </row>
    <row r="27" spans="1:6" s="1" customFormat="1" ht="15.75" x14ac:dyDescent="0.25">
      <c r="A27" s="3" t="s">
        <v>22</v>
      </c>
      <c r="B27" s="7">
        <v>204.1</v>
      </c>
      <c r="C27" s="17">
        <v>86.1</v>
      </c>
      <c r="D27" s="17">
        <v>544.29999999999995</v>
      </c>
      <c r="E27" s="16">
        <f t="shared" si="1"/>
        <v>458.19999999999993</v>
      </c>
      <c r="F27" s="16">
        <f t="shared" si="2"/>
        <v>632.17189314750294</v>
      </c>
    </row>
    <row r="28" spans="1:6" s="1" customFormat="1" ht="15.75" x14ac:dyDescent="0.25">
      <c r="A28" s="3" t="s">
        <v>23</v>
      </c>
      <c r="B28" s="7">
        <v>0</v>
      </c>
      <c r="C28" s="17">
        <v>0</v>
      </c>
      <c r="D28" s="17">
        <v>0</v>
      </c>
      <c r="E28" s="16">
        <f t="shared" si="1"/>
        <v>0</v>
      </c>
      <c r="F28" s="16">
        <v>0</v>
      </c>
    </row>
    <row r="29" spans="1:6" s="1" customFormat="1" ht="15.75" x14ac:dyDescent="0.25">
      <c r="A29" s="3" t="s">
        <v>24</v>
      </c>
      <c r="B29" s="7">
        <v>0</v>
      </c>
      <c r="C29" s="17">
        <v>0</v>
      </c>
      <c r="D29" s="17">
        <v>0</v>
      </c>
      <c r="E29" s="16">
        <f t="shared" si="1"/>
        <v>0</v>
      </c>
      <c r="F29" s="16">
        <v>0</v>
      </c>
    </row>
    <row r="30" spans="1:6" s="2" customFormat="1" ht="15.75" x14ac:dyDescent="0.25">
      <c r="A30" s="18" t="s">
        <v>25</v>
      </c>
      <c r="B30" s="6">
        <f>SUM(B32:B38)</f>
        <v>53794.299999999996</v>
      </c>
      <c r="C30" s="19">
        <f>SUM(C32:C38)</f>
        <v>119931.89999999998</v>
      </c>
      <c r="D30" s="19">
        <f>SUM(D32:D38)</f>
        <v>63305.599999999999</v>
      </c>
      <c r="E30" s="20">
        <f t="shared" si="1"/>
        <v>-56626.299999999981</v>
      </c>
      <c r="F30" s="20">
        <f t="shared" si="2"/>
        <v>52.784621939617402</v>
      </c>
    </row>
    <row r="31" spans="1:6" ht="14.1" customHeight="1" x14ac:dyDescent="0.25">
      <c r="A31" s="21" t="s">
        <v>16</v>
      </c>
      <c r="B31" s="7"/>
      <c r="C31" s="17"/>
      <c r="D31" s="17"/>
      <c r="E31" s="16"/>
      <c r="F31" s="16"/>
    </row>
    <row r="32" spans="1:6" ht="15.75" x14ac:dyDescent="0.25">
      <c r="A32" s="3" t="s">
        <v>26</v>
      </c>
      <c r="B32" s="7">
        <v>26025</v>
      </c>
      <c r="C32" s="17">
        <v>52408.6</v>
      </c>
      <c r="D32" s="17">
        <v>28754.799999999999</v>
      </c>
      <c r="E32" s="16">
        <f t="shared" si="1"/>
        <v>-23653.8</v>
      </c>
      <c r="F32" s="16">
        <f t="shared" ref="F32:F39" si="3">D32/C32*100</f>
        <v>54.866567700720871</v>
      </c>
    </row>
    <row r="33" spans="1:6" ht="15.75" x14ac:dyDescent="0.25">
      <c r="A33" s="3" t="s">
        <v>48</v>
      </c>
      <c r="B33" s="7">
        <v>0</v>
      </c>
      <c r="C33" s="17">
        <v>0</v>
      </c>
      <c r="D33" s="17">
        <v>0</v>
      </c>
      <c r="E33" s="16">
        <f t="shared" si="1"/>
        <v>0</v>
      </c>
      <c r="F33" s="16">
        <v>0</v>
      </c>
    </row>
    <row r="34" spans="1:6" ht="30" x14ac:dyDescent="0.25">
      <c r="A34" s="4" t="s">
        <v>27</v>
      </c>
      <c r="B34" s="7">
        <v>20845.900000000001</v>
      </c>
      <c r="C34" s="17">
        <v>42399.199999999997</v>
      </c>
      <c r="D34" s="17">
        <v>22410</v>
      </c>
      <c r="E34" s="16">
        <f t="shared" si="1"/>
        <v>-19989.199999999997</v>
      </c>
      <c r="F34" s="16">
        <f t="shared" si="3"/>
        <v>52.854770844732926</v>
      </c>
    </row>
    <row r="35" spans="1:6" ht="15.75" x14ac:dyDescent="0.25">
      <c r="A35" s="3" t="s">
        <v>28</v>
      </c>
      <c r="B35" s="7">
        <v>6288.6</v>
      </c>
      <c r="C35" s="17">
        <v>22782.5</v>
      </c>
      <c r="D35" s="17">
        <v>10080.4</v>
      </c>
      <c r="E35" s="16">
        <f t="shared" si="1"/>
        <v>-12702.1</v>
      </c>
      <c r="F35" s="16">
        <f t="shared" si="3"/>
        <v>44.246241632832216</v>
      </c>
    </row>
    <row r="36" spans="1:6" ht="15.75" x14ac:dyDescent="0.25">
      <c r="A36" s="3" t="s">
        <v>29</v>
      </c>
      <c r="B36" s="7">
        <v>637.70000000000005</v>
      </c>
      <c r="C36" s="17">
        <v>2503.9</v>
      </c>
      <c r="D36" s="17">
        <v>2222.6999999999998</v>
      </c>
      <c r="E36" s="16">
        <f t="shared" si="1"/>
        <v>-281.20000000000027</v>
      </c>
      <c r="F36" s="16">
        <f t="shared" si="3"/>
        <v>88.76951954950276</v>
      </c>
    </row>
    <row r="37" spans="1:6" ht="15.75" x14ac:dyDescent="0.25">
      <c r="A37" s="3" t="s">
        <v>51</v>
      </c>
      <c r="B37" s="5">
        <v>-2.9</v>
      </c>
      <c r="C37" s="17">
        <v>-162.30000000000001</v>
      </c>
      <c r="D37" s="17">
        <v>-162.30000000000001</v>
      </c>
      <c r="E37" s="16">
        <f t="shared" si="1"/>
        <v>0</v>
      </c>
      <c r="F37" s="16">
        <f>D37/C37*100</f>
        <v>100</v>
      </c>
    </row>
    <row r="38" spans="1:6" ht="15.75" x14ac:dyDescent="0.25">
      <c r="A38" s="18" t="s">
        <v>52</v>
      </c>
      <c r="B38" s="5">
        <v>0</v>
      </c>
      <c r="C38" s="17">
        <v>0</v>
      </c>
      <c r="D38" s="17">
        <v>0</v>
      </c>
      <c r="E38" s="16">
        <f t="shared" si="1"/>
        <v>0</v>
      </c>
      <c r="F38" s="16" t="e">
        <f t="shared" si="3"/>
        <v>#DIV/0!</v>
      </c>
    </row>
    <row r="39" spans="1:6" s="2" customFormat="1" ht="14.25" x14ac:dyDescent="0.2">
      <c r="A39" s="18" t="s">
        <v>30</v>
      </c>
      <c r="B39" s="19">
        <f>B6+B30</f>
        <v>68073.099999999991</v>
      </c>
      <c r="C39" s="19">
        <f>C6+C30</f>
        <v>149766.29999999999</v>
      </c>
      <c r="D39" s="19">
        <f>D6+D30</f>
        <v>79090.7</v>
      </c>
      <c r="E39" s="20">
        <f t="shared" si="1"/>
        <v>-70675.599999999991</v>
      </c>
      <c r="F39" s="20">
        <f t="shared" si="3"/>
        <v>52.809410394728317</v>
      </c>
    </row>
    <row r="40" spans="1:6" s="2" customFormat="1" ht="14.25" x14ac:dyDescent="0.2">
      <c r="A40" s="18" t="s">
        <v>31</v>
      </c>
      <c r="B40" s="19">
        <f>B39-B56</f>
        <v>-1555.5</v>
      </c>
      <c r="C40" s="19">
        <f>C39-C56</f>
        <v>-6436.6000000000349</v>
      </c>
      <c r="D40" s="19">
        <f>D39-D56</f>
        <v>4158.9999999999854</v>
      </c>
      <c r="E40" s="20"/>
      <c r="F40" s="20"/>
    </row>
    <row r="41" spans="1:6" s="10" customFormat="1" ht="14.25" x14ac:dyDescent="0.2">
      <c r="A41" s="22" t="s">
        <v>32</v>
      </c>
      <c r="B41" s="23"/>
      <c r="C41" s="24"/>
      <c r="D41" s="24"/>
      <c r="E41" s="24"/>
      <c r="F41" s="24"/>
    </row>
    <row r="42" spans="1:6" ht="15.75" x14ac:dyDescent="0.25">
      <c r="A42" s="25" t="s">
        <v>33</v>
      </c>
      <c r="B42" s="7">
        <v>11376.4</v>
      </c>
      <c r="C42" s="17">
        <v>24889.9</v>
      </c>
      <c r="D42" s="17">
        <v>11893.8</v>
      </c>
      <c r="E42" s="16">
        <f t="shared" ref="E42:E56" si="4">D42-C42</f>
        <v>-12996.100000000002</v>
      </c>
      <c r="F42" s="16">
        <f>D42/C42*100</f>
        <v>47.785647993764535</v>
      </c>
    </row>
    <row r="43" spans="1:6" ht="15.75" x14ac:dyDescent="0.25">
      <c r="A43" s="25" t="s">
        <v>34</v>
      </c>
      <c r="B43" s="7">
        <v>166</v>
      </c>
      <c r="C43" s="17">
        <v>440.1</v>
      </c>
      <c r="D43" s="17">
        <v>190</v>
      </c>
      <c r="E43" s="16">
        <f t="shared" si="4"/>
        <v>-250.10000000000002</v>
      </c>
      <c r="F43" s="16">
        <f t="shared" ref="F43:F56" si="5">D43/C43*100</f>
        <v>43.172006362190409</v>
      </c>
    </row>
    <row r="44" spans="1:6" ht="15.75" x14ac:dyDescent="0.25">
      <c r="A44" s="25" t="s">
        <v>35</v>
      </c>
      <c r="B44" s="7">
        <v>1367</v>
      </c>
      <c r="C44" s="17">
        <v>3053.8</v>
      </c>
      <c r="D44" s="17">
        <v>1662</v>
      </c>
      <c r="E44" s="16">
        <f t="shared" si="4"/>
        <v>-1391.8000000000002</v>
      </c>
      <c r="F44" s="16">
        <f t="shared" si="5"/>
        <v>54.423996332438271</v>
      </c>
    </row>
    <row r="45" spans="1:6" ht="15.75" x14ac:dyDescent="0.25">
      <c r="A45" s="25" t="s">
        <v>36</v>
      </c>
      <c r="B45" s="7">
        <v>3183.4</v>
      </c>
      <c r="C45" s="17">
        <v>12875.9</v>
      </c>
      <c r="D45" s="17">
        <v>2928</v>
      </c>
      <c r="E45" s="16">
        <f t="shared" si="4"/>
        <v>-9947.9</v>
      </c>
      <c r="F45" s="16">
        <f t="shared" si="5"/>
        <v>22.740157969539997</v>
      </c>
    </row>
    <row r="46" spans="1:6" ht="15.75" x14ac:dyDescent="0.25">
      <c r="A46" s="25" t="s">
        <v>37</v>
      </c>
      <c r="B46" s="7">
        <v>611.6</v>
      </c>
      <c r="C46" s="17">
        <v>6386.5</v>
      </c>
      <c r="D46" s="17">
        <v>2032.4</v>
      </c>
      <c r="E46" s="16">
        <f t="shared" si="4"/>
        <v>-4354.1000000000004</v>
      </c>
      <c r="F46" s="16">
        <f t="shared" si="5"/>
        <v>31.82337743678071</v>
      </c>
    </row>
    <row r="47" spans="1:6" ht="15.75" x14ac:dyDescent="0.25">
      <c r="A47" s="25" t="s">
        <v>38</v>
      </c>
      <c r="B47" s="7">
        <v>0</v>
      </c>
      <c r="C47" s="17">
        <v>0</v>
      </c>
      <c r="D47" s="17">
        <v>0</v>
      </c>
      <c r="E47" s="16">
        <f t="shared" si="4"/>
        <v>0</v>
      </c>
      <c r="F47" s="16">
        <v>0</v>
      </c>
    </row>
    <row r="48" spans="1:6" ht="15.75" x14ac:dyDescent="0.25">
      <c r="A48" s="25" t="s">
        <v>39</v>
      </c>
      <c r="B48" s="7">
        <v>27722.400000000001</v>
      </c>
      <c r="C48" s="17">
        <v>56088.2</v>
      </c>
      <c r="D48" s="17">
        <v>29895.1</v>
      </c>
      <c r="E48" s="16">
        <f t="shared" si="4"/>
        <v>-26193.1</v>
      </c>
      <c r="F48" s="16">
        <f t="shared" si="5"/>
        <v>53.300159391815036</v>
      </c>
    </row>
    <row r="49" spans="1:6" ht="15.75" x14ac:dyDescent="0.25">
      <c r="A49" s="25" t="s">
        <v>40</v>
      </c>
      <c r="B49" s="7">
        <v>17035.2</v>
      </c>
      <c r="C49" s="17">
        <v>33847.4</v>
      </c>
      <c r="D49" s="17">
        <v>17205.5</v>
      </c>
      <c r="E49" s="16">
        <f t="shared" si="4"/>
        <v>-16641.900000000001</v>
      </c>
      <c r="F49" s="16">
        <f t="shared" si="5"/>
        <v>50.832560255736034</v>
      </c>
    </row>
    <row r="50" spans="1:6" ht="15.75" x14ac:dyDescent="0.25">
      <c r="A50" s="25" t="s">
        <v>41</v>
      </c>
      <c r="B50" s="7">
        <v>0</v>
      </c>
      <c r="C50" s="17">
        <v>0</v>
      </c>
      <c r="D50" s="17">
        <v>0</v>
      </c>
      <c r="E50" s="16">
        <f t="shared" si="4"/>
        <v>0</v>
      </c>
      <c r="F50" s="16">
        <v>0</v>
      </c>
    </row>
    <row r="51" spans="1:6" ht="15.75" x14ac:dyDescent="0.25">
      <c r="A51" s="25" t="s">
        <v>42</v>
      </c>
      <c r="B51" s="7">
        <v>3765.6</v>
      </c>
      <c r="C51" s="17">
        <v>7045.2</v>
      </c>
      <c r="D51" s="17">
        <v>3036.6</v>
      </c>
      <c r="E51" s="16">
        <f t="shared" si="4"/>
        <v>-4008.6</v>
      </c>
      <c r="F51" s="16">
        <f t="shared" si="5"/>
        <v>43.101686254471126</v>
      </c>
    </row>
    <row r="52" spans="1:6" ht="15.75" x14ac:dyDescent="0.25">
      <c r="A52" s="25" t="s">
        <v>43</v>
      </c>
      <c r="B52" s="7">
        <v>880.2</v>
      </c>
      <c r="C52" s="17">
        <v>1905.2</v>
      </c>
      <c r="D52" s="17">
        <v>1054.8</v>
      </c>
      <c r="E52" s="16">
        <f t="shared" si="4"/>
        <v>-850.40000000000009</v>
      </c>
      <c r="F52" s="16">
        <f t="shared" si="5"/>
        <v>55.364266218769679</v>
      </c>
    </row>
    <row r="53" spans="1:6" ht="15.75" x14ac:dyDescent="0.25">
      <c r="A53" s="25" t="s">
        <v>44</v>
      </c>
      <c r="B53" s="7">
        <v>0</v>
      </c>
      <c r="C53" s="17">
        <v>0</v>
      </c>
      <c r="D53" s="17">
        <v>0</v>
      </c>
      <c r="E53" s="16">
        <f t="shared" si="4"/>
        <v>0</v>
      </c>
      <c r="F53" s="16">
        <v>0</v>
      </c>
    </row>
    <row r="54" spans="1:6" ht="15.75" x14ac:dyDescent="0.25">
      <c r="A54" s="25" t="s">
        <v>45</v>
      </c>
      <c r="B54" s="7">
        <v>4.4000000000000004</v>
      </c>
      <c r="C54" s="17">
        <v>10</v>
      </c>
      <c r="D54" s="17">
        <v>5.5</v>
      </c>
      <c r="E54" s="16">
        <f t="shared" si="4"/>
        <v>-4.5</v>
      </c>
      <c r="F54" s="16">
        <f t="shared" si="5"/>
        <v>55.000000000000007</v>
      </c>
    </row>
    <row r="55" spans="1:6" ht="15.75" x14ac:dyDescent="0.25">
      <c r="A55" s="25" t="s">
        <v>46</v>
      </c>
      <c r="B55" s="7">
        <v>3516.4</v>
      </c>
      <c r="C55" s="17">
        <v>9660.7000000000007</v>
      </c>
      <c r="D55" s="17">
        <v>5028</v>
      </c>
      <c r="E55" s="16">
        <f t="shared" si="4"/>
        <v>-4632.7000000000007</v>
      </c>
      <c r="F55" s="16">
        <f t="shared" si="5"/>
        <v>52.045917997660617</v>
      </c>
    </row>
    <row r="56" spans="1:6" s="1" customFormat="1" x14ac:dyDescent="0.25">
      <c r="A56" s="3" t="s">
        <v>47</v>
      </c>
      <c r="B56" s="15">
        <f>B42+B43+B44+B45+B46+B47+B48+B49+B50+B51+B52+B53+B54+B55</f>
        <v>69628.599999999991</v>
      </c>
      <c r="C56" s="15">
        <f>C42+C43+C44+C45+C46+C47+C48+C49+C50+C51+C52+C53+C54+C55</f>
        <v>156202.90000000002</v>
      </c>
      <c r="D56" s="15">
        <f>D42+D43+D44+D45+D46+D47+D48+D49+D50+D51+D52+D53+D54+D55</f>
        <v>74931.700000000012</v>
      </c>
      <c r="E56" s="16">
        <f t="shared" si="4"/>
        <v>-81271.200000000012</v>
      </c>
      <c r="F56" s="16">
        <f t="shared" si="5"/>
        <v>47.970748302368264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01.07.2021 район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2021-07-07T11:50:47Z</cp:lastPrinted>
  <dcterms:created xsi:type="dcterms:W3CDTF">2017-06-22T13:06:07Z</dcterms:created>
  <dcterms:modified xsi:type="dcterms:W3CDTF">2021-07-12T09:08:09Z</dcterms:modified>
</cp:coreProperties>
</file>