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04.2020 консол" sheetId="5" r:id="rId1"/>
  </sheets>
  <calcPr calcId="124519"/>
</workbook>
</file>

<file path=xl/calcChain.xml><?xml version="1.0" encoding="utf-8"?>
<calcChain xmlns="http://schemas.openxmlformats.org/spreadsheetml/2006/main">
  <c r="B54" i="5"/>
  <c r="B29"/>
  <c r="B19"/>
  <c r="D54"/>
  <c r="C54"/>
  <c r="E53"/>
  <c r="F52"/>
  <c r="E52"/>
  <c r="E51"/>
  <c r="F50"/>
  <c r="E50"/>
  <c r="F49"/>
  <c r="E49"/>
  <c r="E48"/>
  <c r="F47"/>
  <c r="E47"/>
  <c r="F46"/>
  <c r="E46"/>
  <c r="E54"/>
  <c r="E45"/>
  <c r="F44"/>
  <c r="E44"/>
  <c r="F43"/>
  <c r="E43"/>
  <c r="F42"/>
  <c r="E42"/>
  <c r="F41"/>
  <c r="E41"/>
  <c r="F40"/>
  <c r="E40"/>
  <c r="F36"/>
  <c r="E36"/>
  <c r="F35"/>
  <c r="E35"/>
  <c r="F34"/>
  <c r="E34"/>
  <c r="F33"/>
  <c r="E33"/>
  <c r="E32"/>
  <c r="F31"/>
  <c r="E31"/>
  <c r="D29"/>
  <c r="F29"/>
  <c r="C29"/>
  <c r="E28"/>
  <c r="E27"/>
  <c r="F26"/>
  <c r="E26"/>
  <c r="E25"/>
  <c r="F24"/>
  <c r="E24"/>
  <c r="E23"/>
  <c r="F22"/>
  <c r="E22"/>
  <c r="F21"/>
  <c r="E21"/>
  <c r="E19"/>
  <c r="D19"/>
  <c r="C19"/>
  <c r="E18"/>
  <c r="F17"/>
  <c r="E17"/>
  <c r="E16"/>
  <c r="F15"/>
  <c r="E15"/>
  <c r="F14"/>
  <c r="E14"/>
  <c r="E13"/>
  <c r="F12"/>
  <c r="E12"/>
  <c r="F11"/>
  <c r="E11"/>
  <c r="F10"/>
  <c r="E10"/>
  <c r="F9"/>
  <c r="E9"/>
  <c r="F8"/>
  <c r="E8"/>
  <c r="D7"/>
  <c r="F7"/>
  <c r="C7"/>
  <c r="C6"/>
  <c r="C37"/>
  <c r="C38"/>
  <c r="B7"/>
  <c r="B6"/>
  <c r="B37"/>
  <c r="B38"/>
  <c r="E29"/>
  <c r="F19"/>
  <c r="F54"/>
  <c r="E7"/>
  <c r="E6"/>
  <c r="E37"/>
  <c r="D6"/>
  <c r="D37"/>
  <c r="D38"/>
  <c r="F37"/>
  <c r="F6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<sst xmlns="http://schemas.openxmlformats.org/spreadsheetml/2006/main" count="58" uniqueCount="57">
  <si>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</si>
  <si>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</si>
  <si>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</si>
  <si>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</si>
  <si>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</si>
  <si>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</si>
  <si>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</si>
  <si>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</si>
  <si>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</si>
  <si>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</si>
  <si>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</si>
  <si>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</si>
  <si>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</si>
  <si>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</si>
  <si>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</si>
  <si>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</si>
  <si>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</si>
  <si>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</si>
  <si>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</si>
  <si>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</si>
  <si>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</si>
  <si>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</si>
  <si>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</si>
  <si>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</si>
  <si>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</si>
  <si>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</si>
  <si>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</si>
  <si>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</si>
  <si>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</si>
  <si>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</si>
  <si>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</si>
  <si>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</si>
  <si>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</si>
  <si>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</si>
  <si>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</si>
  <si>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</si>
  <si>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</si>
  <si>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</si>
  <si>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</si>
  <si>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</si>
  <si>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</si>
  <si>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</si>
  <si>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</si>
  <si>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</si>
  <si>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</si>
  <si>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</si>
  <si>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</si>
  <si>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</si>
  <si>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</si>
  <si>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</si>
  <si>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</si>
  <si>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</si>
  <si>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факт 01.04.2019</t>
  </si>
  <si>
    <t>план 01.04.2020</t>
  </si>
  <si>
    <t>факт 01.04.2020</t>
  </si>
  <si>
    <t>Исполнение консолидированного  бюджета Поддорского муниципального района на 01.04 2020 г</t>
  </si>
  <si>
    <t>N 25,0</t>
  </si>
</sst>
</file>

<file path=xl/styles.xml><?xml version="1.0" encoding="utf-8"?>
<styleSheet xmlns="http://schemas.openxmlformats.org/spreadsheetml/2006/main">
  <numFmts count="1">
    <numFmt numFmtId="173" formatCode="#,##0.0_р_."/>
  </numFmts>
  <fonts count="25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4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4" fillId="24" borderId="8" applyNumberFormat="0" applyAlignment="0" applyProtection="0"/>
    <xf numFmtId="0" fontId="24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4">
    <xf numFmtId="0" fontId="0" fillId="0" borderId="0" xfId="0"/>
    <xf numFmtId="0" fontId="19" fillId="0" borderId="10" xfId="0" applyFont="1" applyBorder="1"/>
    <xf numFmtId="0" fontId="20" fillId="11" borderId="10" xfId="0" applyFont="1" applyFill="1" applyBorder="1" applyAlignment="1">
      <alignment horizontal="justify" vertical="top"/>
    </xf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left" wrapText="1"/>
    </xf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11" borderId="12" xfId="0" applyNumberFormat="1" applyFont="1" applyFill="1" applyBorder="1" applyAlignment="1"/>
    <xf numFmtId="173" fontId="20" fillId="0" borderId="12" xfId="0" applyNumberFormat="1" applyFont="1" applyBorder="1"/>
    <xf numFmtId="0" fontId="22" fillId="0" borderId="11" xfId="0" applyFont="1" applyBorder="1" applyAlignment="1">
      <alignment horizontal="justify" vertical="top" wrapText="1"/>
    </xf>
    <xf numFmtId="173" fontId="19" fillId="11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Примечание 2" xfId="48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2:G54"/>
  <sheetViews>
    <sheetView tabSelected="1" zoomScale="73" zoomScaleNormal="73" workbookViewId="0">
      <selection activeCell="H30" sqref="H30"/>
    </sheetView>
  </sheetViews>
  <sheetFormatPr defaultRowHeight="12.75"/>
  <cols>
    <col min="1" max="1" width="74" customWidth="1"/>
    <col min="2" max="2" width="14.140625" style="7" customWidth="1"/>
    <col min="3" max="5" width="14.42578125" style="7" customWidth="1"/>
    <col min="6" max="6" width="12.42578125" style="7" customWidth="1"/>
  </cols>
  <sheetData>
    <row r="2" spans="1:7" ht="15.75" customHeight="1">
      <c r="A2" s="22" t="s">
        <v>55</v>
      </c>
      <c r="B2" s="22"/>
      <c r="C2" s="22"/>
      <c r="D2" s="22"/>
      <c r="E2" s="22"/>
      <c r="F2" s="22"/>
    </row>
    <row r="3" spans="1:7" ht="15" customHeight="1">
      <c r="A3" s="23" t="s">
        <v>0</v>
      </c>
      <c r="B3" s="23"/>
      <c r="C3" s="23"/>
      <c r="D3" s="23"/>
      <c r="E3" s="23"/>
      <c r="F3" s="23"/>
    </row>
    <row r="4" spans="1:7" ht="31.5">
      <c r="A4" s="1"/>
      <c r="B4" s="6" t="s">
        <v>52</v>
      </c>
      <c r="C4" s="6" t="s">
        <v>53</v>
      </c>
      <c r="D4" s="6" t="s">
        <v>54</v>
      </c>
      <c r="E4" s="6" t="s">
        <v>51</v>
      </c>
      <c r="F4" s="6" t="s">
        <v>1</v>
      </c>
    </row>
    <row r="5" spans="1:7" ht="15.75">
      <c r="A5" s="2" t="s">
        <v>2</v>
      </c>
      <c r="B5" s="19"/>
      <c r="C5" s="19"/>
      <c r="D5" s="19"/>
      <c r="E5" s="19"/>
      <c r="F5" s="19" t="s">
        <v>56</v>
      </c>
    </row>
    <row r="6" spans="1:7" ht="28.35" customHeight="1">
      <c r="A6" s="9" t="s">
        <v>3</v>
      </c>
      <c r="B6" s="13">
        <f>B7+B19</f>
        <v>7784.8</v>
      </c>
      <c r="C6" s="13">
        <f>C7+C19</f>
        <v>35522.400000000001</v>
      </c>
      <c r="D6" s="13">
        <f>D7+D19</f>
        <v>9457.4999999999982</v>
      </c>
      <c r="E6" s="13">
        <f>E7+E19</f>
        <v>-26064.899999999998</v>
      </c>
      <c r="F6" s="14">
        <f>D6/C6*100</f>
        <v>26.624045672589684</v>
      </c>
    </row>
    <row r="7" spans="1:7" ht="23.1" customHeight="1">
      <c r="A7" s="9" t="s">
        <v>4</v>
      </c>
      <c r="B7" s="13">
        <f>B8+B9+B10+B11+B12+B13+B14+B15+B16+B17+B18</f>
        <v>7650.4000000000005</v>
      </c>
      <c r="C7" s="13">
        <f>C8+C9+C10+C11+C12+C13+C14+C15+C16+C17+C18</f>
        <v>34416.9</v>
      </c>
      <c r="D7" s="13">
        <f>D8+D9+D10+D11+D12+D13+D14+D15+D16+D17+D18</f>
        <v>8745.6999999999989</v>
      </c>
      <c r="E7" s="13">
        <f>E8+E9+E10+E11+E12+E13+E14+E15+E16+E17+E18</f>
        <v>-25671.199999999997</v>
      </c>
      <c r="F7" s="14">
        <f t="shared" ref="F7:F17" si="0">D7/C7*100</f>
        <v>25.411062588437655</v>
      </c>
      <c r="G7" s="4"/>
    </row>
    <row r="8" spans="1:7" s="3" customFormat="1" ht="15.75">
      <c r="A8" s="10" t="s">
        <v>5</v>
      </c>
      <c r="B8" s="14">
        <v>5025.5</v>
      </c>
      <c r="C8" s="14">
        <v>22831.5</v>
      </c>
      <c r="D8" s="20">
        <v>5359.2</v>
      </c>
      <c r="E8" s="14">
        <f>D8-C8</f>
        <v>-17472.3</v>
      </c>
      <c r="F8" s="14">
        <f>D8/C8*100</f>
        <v>23.472833585178371</v>
      </c>
    </row>
    <row r="9" spans="1:7" s="3" customFormat="1" ht="15.75">
      <c r="A9" s="10" t="s">
        <v>6</v>
      </c>
      <c r="B9" s="14">
        <v>1975.4</v>
      </c>
      <c r="C9" s="14">
        <v>7072.4</v>
      </c>
      <c r="D9" s="20">
        <v>1539.2</v>
      </c>
      <c r="E9" s="14">
        <f t="shared" ref="E9:E18" si="1">D9-C9</f>
        <v>-5533.2</v>
      </c>
      <c r="F9" s="14">
        <f t="shared" si="0"/>
        <v>21.76347491657712</v>
      </c>
    </row>
    <row r="10" spans="1:7" s="3" customFormat="1" ht="31.5">
      <c r="A10" s="10" t="s">
        <v>50</v>
      </c>
      <c r="B10" s="14">
        <v>191.1</v>
      </c>
      <c r="C10" s="14">
        <v>1295</v>
      </c>
      <c r="D10" s="20">
        <v>484.4</v>
      </c>
      <c r="E10" s="14">
        <f t="shared" si="1"/>
        <v>-810.6</v>
      </c>
      <c r="F10" s="14">
        <f t="shared" si="0"/>
        <v>37.405405405405403</v>
      </c>
    </row>
    <row r="11" spans="1:7" s="3" customFormat="1" ht="20.100000000000001" customHeight="1">
      <c r="A11" s="10" t="s">
        <v>7</v>
      </c>
      <c r="B11" s="14">
        <v>85.8</v>
      </c>
      <c r="C11" s="14">
        <v>300</v>
      </c>
      <c r="D11" s="20">
        <v>161.19999999999999</v>
      </c>
      <c r="E11" s="14">
        <f t="shared" si="1"/>
        <v>-138.80000000000001</v>
      </c>
      <c r="F11" s="14">
        <f t="shared" si="0"/>
        <v>53.733333333333334</v>
      </c>
    </row>
    <row r="12" spans="1:7" s="3" customFormat="1" ht="15.75">
      <c r="A12" s="10" t="s">
        <v>8</v>
      </c>
      <c r="B12" s="14">
        <v>0</v>
      </c>
      <c r="C12" s="14">
        <v>16</v>
      </c>
      <c r="D12" s="20">
        <v>0</v>
      </c>
      <c r="E12" s="14">
        <f t="shared" si="1"/>
        <v>-16</v>
      </c>
      <c r="F12" s="14">
        <f t="shared" si="0"/>
        <v>0</v>
      </c>
    </row>
    <row r="13" spans="1:7" s="3" customFormat="1" ht="31.5">
      <c r="A13" s="10" t="s">
        <v>9</v>
      </c>
      <c r="B13" s="14">
        <v>7</v>
      </c>
      <c r="C13" s="14">
        <v>0</v>
      </c>
      <c r="D13" s="20">
        <v>0</v>
      </c>
      <c r="E13" s="14">
        <f t="shared" si="1"/>
        <v>0</v>
      </c>
      <c r="F13" s="14">
        <v>0</v>
      </c>
    </row>
    <row r="14" spans="1:7" s="3" customFormat="1" ht="15.75">
      <c r="A14" s="10" t="s">
        <v>10</v>
      </c>
      <c r="B14" s="14">
        <v>15.1</v>
      </c>
      <c r="C14" s="14">
        <v>357</v>
      </c>
      <c r="D14" s="20">
        <v>44.9</v>
      </c>
      <c r="E14" s="14">
        <f t="shared" si="1"/>
        <v>-312.10000000000002</v>
      </c>
      <c r="F14" s="14">
        <f t="shared" si="0"/>
        <v>12.57703081232493</v>
      </c>
    </row>
    <row r="15" spans="1:7" s="3" customFormat="1" ht="15.75">
      <c r="A15" s="10" t="s">
        <v>11</v>
      </c>
      <c r="B15" s="14">
        <v>309.7</v>
      </c>
      <c r="C15" s="14">
        <v>2323</v>
      </c>
      <c r="D15" s="20">
        <v>1077.2</v>
      </c>
      <c r="E15" s="14">
        <f t="shared" si="1"/>
        <v>-1245.8</v>
      </c>
      <c r="F15" s="14">
        <f t="shared" si="0"/>
        <v>46.371071889797676</v>
      </c>
    </row>
    <row r="16" spans="1:7" s="3" customFormat="1" ht="31.5">
      <c r="A16" s="10" t="s">
        <v>12</v>
      </c>
      <c r="B16" s="14">
        <v>0</v>
      </c>
      <c r="C16" s="14">
        <v>0</v>
      </c>
      <c r="D16" s="20">
        <v>0</v>
      </c>
      <c r="E16" s="14">
        <f t="shared" si="1"/>
        <v>0</v>
      </c>
      <c r="F16" s="14">
        <v>0</v>
      </c>
    </row>
    <row r="17" spans="1:6" s="3" customFormat="1" ht="15.75">
      <c r="A17" s="10" t="s">
        <v>13</v>
      </c>
      <c r="B17" s="14">
        <v>40.799999999999997</v>
      </c>
      <c r="C17" s="14">
        <v>222</v>
      </c>
      <c r="D17" s="20">
        <v>79.599999999999994</v>
      </c>
      <c r="E17" s="14">
        <f t="shared" si="1"/>
        <v>-142.4</v>
      </c>
      <c r="F17" s="14">
        <f t="shared" si="0"/>
        <v>35.855855855855857</v>
      </c>
    </row>
    <row r="18" spans="1:6" s="3" customFormat="1" ht="15.75">
      <c r="A18" s="10" t="s">
        <v>14</v>
      </c>
      <c r="B18" s="14">
        <v>0</v>
      </c>
      <c r="C18" s="14">
        <v>0</v>
      </c>
      <c r="D18" s="20">
        <v>0</v>
      </c>
      <c r="E18" s="14">
        <f t="shared" si="1"/>
        <v>0</v>
      </c>
      <c r="F18" s="14">
        <v>0</v>
      </c>
    </row>
    <row r="19" spans="1:6" s="4" customFormat="1" ht="15.75">
      <c r="A19" s="9" t="s">
        <v>15</v>
      </c>
      <c r="B19" s="15">
        <f>B21+B22+B23+B24+B25+B26+B27+B28</f>
        <v>134.4</v>
      </c>
      <c r="C19" s="15">
        <f>C21+C22+C23+C24+C25+C26+C27+C28</f>
        <v>1105.5</v>
      </c>
      <c r="D19" s="21">
        <f>D21+D22+D23+D24+D25+D26+D27+D28</f>
        <v>711.8</v>
      </c>
      <c r="E19" s="15">
        <f>E21+E22+E23+E24+E25+E26+E27+E28</f>
        <v>-393.70000000000005</v>
      </c>
      <c r="F19" s="15">
        <f>F21+F22+F23+F24+F25+F26+F27+F28</f>
        <v>231.52162450304667</v>
      </c>
    </row>
    <row r="20" spans="1:6" ht="15.75">
      <c r="A20" s="10" t="s">
        <v>16</v>
      </c>
      <c r="B20" s="15"/>
      <c r="C20" s="15"/>
      <c r="D20" s="21"/>
      <c r="E20" s="15"/>
      <c r="F20" s="14"/>
    </row>
    <row r="21" spans="1:6" s="3" customFormat="1" ht="31.5">
      <c r="A21" s="10" t="s">
        <v>17</v>
      </c>
      <c r="B21" s="14">
        <v>65.7</v>
      </c>
      <c r="C21" s="14">
        <v>601</v>
      </c>
      <c r="D21" s="20">
        <v>167.3</v>
      </c>
      <c r="E21" s="14">
        <f>D21-C21</f>
        <v>-433.7</v>
      </c>
      <c r="F21" s="14">
        <f>D21/C21*100</f>
        <v>27.836938435940102</v>
      </c>
    </row>
    <row r="22" spans="1:6" s="3" customFormat="1" ht="15.75">
      <c r="A22" s="10" t="s">
        <v>18</v>
      </c>
      <c r="B22" s="14">
        <v>16.100000000000001</v>
      </c>
      <c r="C22" s="14">
        <v>31</v>
      </c>
      <c r="D22" s="20">
        <v>5.7</v>
      </c>
      <c r="E22" s="14">
        <f>D22-C22</f>
        <v>-25.3</v>
      </c>
      <c r="F22" s="14">
        <f>D22/C22*100</f>
        <v>18.387096774193548</v>
      </c>
    </row>
    <row r="23" spans="1:6" s="3" customFormat="1" ht="19.5" customHeight="1">
      <c r="A23" s="10" t="s">
        <v>19</v>
      </c>
      <c r="B23" s="14">
        <v>0</v>
      </c>
      <c r="C23" s="14">
        <v>0</v>
      </c>
      <c r="D23" s="20">
        <v>0</v>
      </c>
      <c r="E23" s="14">
        <f t="shared" ref="E23:E28" si="2">D23-C23</f>
        <v>0</v>
      </c>
      <c r="F23" s="14">
        <v>0</v>
      </c>
    </row>
    <row r="24" spans="1:6" s="3" customFormat="1" ht="15.75">
      <c r="A24" s="10" t="s">
        <v>20</v>
      </c>
      <c r="B24" s="14">
        <v>5.2</v>
      </c>
      <c r="C24" s="14">
        <v>395</v>
      </c>
      <c r="D24" s="20">
        <v>490.9</v>
      </c>
      <c r="E24" s="14">
        <f t="shared" si="2"/>
        <v>95.899999999999977</v>
      </c>
      <c r="F24" s="14">
        <f t="shared" ref="F24:F29" si="3">D24/C24*100</f>
        <v>124.27848101265822</v>
      </c>
    </row>
    <row r="25" spans="1:6" s="3" customFormat="1" ht="15.75">
      <c r="A25" s="10" t="s">
        <v>21</v>
      </c>
      <c r="B25" s="14">
        <v>0</v>
      </c>
      <c r="C25" s="14">
        <v>0</v>
      </c>
      <c r="D25" s="20">
        <v>0</v>
      </c>
      <c r="E25" s="14">
        <f t="shared" si="2"/>
        <v>0</v>
      </c>
      <c r="F25" s="14">
        <v>0</v>
      </c>
    </row>
    <row r="26" spans="1:6" s="3" customFormat="1" ht="15.75">
      <c r="A26" s="10" t="s">
        <v>22</v>
      </c>
      <c r="B26" s="14">
        <v>47.2</v>
      </c>
      <c r="C26" s="14">
        <v>78.5</v>
      </c>
      <c r="D26" s="20">
        <v>47.9</v>
      </c>
      <c r="E26" s="14">
        <f t="shared" si="2"/>
        <v>-30.6</v>
      </c>
      <c r="F26" s="14">
        <f t="shared" si="3"/>
        <v>61.019108280254777</v>
      </c>
    </row>
    <row r="27" spans="1:6" s="3" customFormat="1" ht="15.75">
      <c r="A27" s="10" t="s">
        <v>23</v>
      </c>
      <c r="B27" s="14">
        <v>0</v>
      </c>
      <c r="C27" s="14">
        <v>0</v>
      </c>
      <c r="D27" s="20">
        <v>0</v>
      </c>
      <c r="E27" s="14">
        <f t="shared" si="2"/>
        <v>0</v>
      </c>
      <c r="F27" s="14">
        <v>0</v>
      </c>
    </row>
    <row r="28" spans="1:6" s="3" customFormat="1" ht="15.75">
      <c r="A28" s="10" t="s">
        <v>24</v>
      </c>
      <c r="B28" s="14">
        <v>0.2</v>
      </c>
      <c r="C28" s="14">
        <v>0</v>
      </c>
      <c r="D28" s="20">
        <v>0</v>
      </c>
      <c r="E28" s="14">
        <f t="shared" si="2"/>
        <v>0</v>
      </c>
      <c r="F28" s="14">
        <v>0</v>
      </c>
    </row>
    <row r="29" spans="1:6" ht="15.75">
      <c r="A29" s="9" t="s">
        <v>25</v>
      </c>
      <c r="B29" s="15">
        <f>B31+B32+B33+B34+B35+B36</f>
        <v>26707.200000000001</v>
      </c>
      <c r="C29" s="15">
        <f>C31+C32+C33+C34+C35+C36</f>
        <v>110520.3</v>
      </c>
      <c r="D29" s="15">
        <f>D31+D32+D33+D34+D35+D36</f>
        <v>27875.4</v>
      </c>
      <c r="E29" s="15">
        <f>E31+E32+E33+E34+E35+E36</f>
        <v>-82644.899999999994</v>
      </c>
      <c r="F29" s="14">
        <f t="shared" si="3"/>
        <v>25.221972795947895</v>
      </c>
    </row>
    <row r="30" spans="1:6" ht="15.75">
      <c r="A30" s="11" t="s">
        <v>16</v>
      </c>
      <c r="B30" s="14"/>
      <c r="C30" s="14"/>
      <c r="D30" s="14"/>
      <c r="E30" s="14"/>
      <c r="F30" s="14"/>
    </row>
    <row r="31" spans="1:6" ht="15.75">
      <c r="A31" s="10" t="s">
        <v>26</v>
      </c>
      <c r="B31" s="14">
        <v>13621.7</v>
      </c>
      <c r="C31" s="14">
        <v>52511.199999999997</v>
      </c>
      <c r="D31" s="14">
        <v>14843.1</v>
      </c>
      <c r="E31" s="14">
        <f t="shared" ref="E31:E36" si="4">D31-C31</f>
        <v>-37668.1</v>
      </c>
      <c r="F31" s="14">
        <f t="shared" ref="F31:F36" si="5">D31/C31*100</f>
        <v>28.266541233108367</v>
      </c>
    </row>
    <row r="32" spans="1:6" ht="15.75">
      <c r="A32" s="10" t="s">
        <v>49</v>
      </c>
      <c r="B32" s="14">
        <v>0</v>
      </c>
      <c r="C32" s="14">
        <v>0</v>
      </c>
      <c r="D32" s="14">
        <v>0</v>
      </c>
      <c r="E32" s="14">
        <f t="shared" si="4"/>
        <v>0</v>
      </c>
      <c r="F32" s="14">
        <v>0</v>
      </c>
    </row>
    <row r="33" spans="1:6" ht="31.5">
      <c r="A33" s="18" t="s">
        <v>27</v>
      </c>
      <c r="B33" s="14">
        <v>9767.9</v>
      </c>
      <c r="C33" s="14">
        <v>38101.5</v>
      </c>
      <c r="D33" s="20">
        <v>9495.2000000000007</v>
      </c>
      <c r="E33" s="14">
        <f t="shared" si="4"/>
        <v>-28606.3</v>
      </c>
      <c r="F33" s="14">
        <f t="shared" si="5"/>
        <v>24.920803642901198</v>
      </c>
    </row>
    <row r="34" spans="1:6" ht="15.75">
      <c r="A34" s="10" t="s">
        <v>28</v>
      </c>
      <c r="B34" s="14">
        <v>3909.7</v>
      </c>
      <c r="C34" s="14">
        <v>19100.2</v>
      </c>
      <c r="D34" s="20">
        <v>3388.8</v>
      </c>
      <c r="E34" s="14">
        <f t="shared" si="4"/>
        <v>-15711.400000000001</v>
      </c>
      <c r="F34" s="14">
        <f t="shared" si="5"/>
        <v>17.742222594527806</v>
      </c>
    </row>
    <row r="35" spans="1:6" ht="15.75">
      <c r="A35" s="10" t="s">
        <v>29</v>
      </c>
      <c r="B35" s="14">
        <v>0</v>
      </c>
      <c r="C35" s="14">
        <v>810.3</v>
      </c>
      <c r="D35" s="20">
        <v>151.19999999999999</v>
      </c>
      <c r="E35" s="14">
        <f t="shared" si="4"/>
        <v>-659.09999999999991</v>
      </c>
      <c r="F35" s="14">
        <f t="shared" si="5"/>
        <v>18.659755646057015</v>
      </c>
    </row>
    <row r="36" spans="1:6" ht="15.75">
      <c r="A36" s="9" t="s">
        <v>30</v>
      </c>
      <c r="B36" s="14">
        <v>-592.1</v>
      </c>
      <c r="C36" s="14">
        <v>-2.9</v>
      </c>
      <c r="D36" s="14">
        <v>-2.9</v>
      </c>
      <c r="E36" s="14">
        <f t="shared" si="4"/>
        <v>0</v>
      </c>
      <c r="F36" s="14">
        <f t="shared" si="5"/>
        <v>100</v>
      </c>
    </row>
    <row r="37" spans="1:6" ht="15.75">
      <c r="A37" s="9" t="s">
        <v>31</v>
      </c>
      <c r="B37" s="15">
        <f>B6+B29</f>
        <v>34492</v>
      </c>
      <c r="C37" s="15">
        <f>C6+C29</f>
        <v>146042.70000000001</v>
      </c>
      <c r="D37" s="15">
        <f>D6+D29</f>
        <v>37332.9</v>
      </c>
      <c r="E37" s="15">
        <f>E6+E29</f>
        <v>-108709.79999999999</v>
      </c>
      <c r="F37" s="14">
        <f>D37/C37*100</f>
        <v>25.563003149079002</v>
      </c>
    </row>
    <row r="38" spans="1:6" ht="15.75">
      <c r="A38" s="9" t="s">
        <v>32</v>
      </c>
      <c r="B38" s="15">
        <f>B37-B54</f>
        <v>-3847.4000000000015</v>
      </c>
      <c r="C38" s="15">
        <f>C37-C54</f>
        <v>-5666.6000000000058</v>
      </c>
      <c r="D38" s="15">
        <f>D37-D54</f>
        <v>2981.8000000000029</v>
      </c>
      <c r="E38" s="15"/>
      <c r="F38" s="14"/>
    </row>
    <row r="39" spans="1:6" s="5" customFormat="1" ht="15.75">
      <c r="A39" s="8" t="s">
        <v>33</v>
      </c>
      <c r="B39" s="16"/>
      <c r="C39" s="16"/>
      <c r="D39" s="16"/>
      <c r="E39" s="16"/>
      <c r="F39" s="16"/>
    </row>
    <row r="40" spans="1:6" ht="15.75">
      <c r="A40" s="12" t="s">
        <v>34</v>
      </c>
      <c r="B40" s="14">
        <v>6406</v>
      </c>
      <c r="C40" s="20">
        <v>29276.799999999999</v>
      </c>
      <c r="D40" s="20">
        <v>6807.3</v>
      </c>
      <c r="E40" s="14">
        <f>D40-C40</f>
        <v>-22469.5</v>
      </c>
      <c r="F40" s="14">
        <f>D40/C40*100</f>
        <v>23.251516559186797</v>
      </c>
    </row>
    <row r="41" spans="1:6" ht="15.75">
      <c r="A41" s="12" t="s">
        <v>35</v>
      </c>
      <c r="B41" s="14">
        <v>77.3</v>
      </c>
      <c r="C41" s="20">
        <v>364</v>
      </c>
      <c r="D41" s="20">
        <v>80.5</v>
      </c>
      <c r="E41" s="14">
        <f t="shared" ref="E41:E53" si="6">D41-C41</f>
        <v>-283.5</v>
      </c>
      <c r="F41" s="14">
        <f t="shared" ref="F41:F54" si="7">D41/C41*100</f>
        <v>22.115384615384613</v>
      </c>
    </row>
    <row r="42" spans="1:6" ht="15.75">
      <c r="A42" s="12" t="s">
        <v>36</v>
      </c>
      <c r="B42" s="14">
        <v>662.7</v>
      </c>
      <c r="C42" s="20">
        <v>2835.6</v>
      </c>
      <c r="D42" s="20">
        <v>723.3</v>
      </c>
      <c r="E42" s="14">
        <f t="shared" si="6"/>
        <v>-2112.3000000000002</v>
      </c>
      <c r="F42" s="14">
        <f t="shared" si="7"/>
        <v>25.507829030892932</v>
      </c>
    </row>
    <row r="43" spans="1:6" ht="15.75">
      <c r="A43" s="12" t="s">
        <v>37</v>
      </c>
      <c r="B43" s="14">
        <v>4272.5</v>
      </c>
      <c r="C43" s="20">
        <v>17646.400000000001</v>
      </c>
      <c r="D43" s="20">
        <v>1488.1</v>
      </c>
      <c r="E43" s="14">
        <f t="shared" si="6"/>
        <v>-16158.300000000001</v>
      </c>
      <c r="F43" s="14">
        <f t="shared" si="7"/>
        <v>8.4328814942424497</v>
      </c>
    </row>
    <row r="44" spans="1:6" ht="15.75">
      <c r="A44" s="12" t="s">
        <v>38</v>
      </c>
      <c r="B44" s="14">
        <v>1767.7</v>
      </c>
      <c r="C44" s="20">
        <v>9063.6</v>
      </c>
      <c r="D44" s="20">
        <v>2326.1999999999998</v>
      </c>
      <c r="E44" s="14">
        <f t="shared" si="6"/>
        <v>-6737.4000000000005</v>
      </c>
      <c r="F44" s="14">
        <f t="shared" si="7"/>
        <v>25.665298556864819</v>
      </c>
    </row>
    <row r="45" spans="1:6" ht="15.75">
      <c r="A45" s="12" t="s">
        <v>39</v>
      </c>
      <c r="B45" s="14">
        <v>0</v>
      </c>
      <c r="C45" s="20">
        <v>0</v>
      </c>
      <c r="D45" s="20">
        <v>0</v>
      </c>
      <c r="E45" s="14">
        <f t="shared" si="6"/>
        <v>0</v>
      </c>
      <c r="F45" s="14">
        <v>0</v>
      </c>
    </row>
    <row r="46" spans="1:6" ht="15.75">
      <c r="A46" s="12" t="s">
        <v>40</v>
      </c>
      <c r="B46" s="14">
        <v>13443.6</v>
      </c>
      <c r="C46" s="20">
        <v>50481.2</v>
      </c>
      <c r="D46" s="20">
        <v>12024.5</v>
      </c>
      <c r="E46" s="14">
        <f t="shared" si="6"/>
        <v>-38456.699999999997</v>
      </c>
      <c r="F46" s="14">
        <f t="shared" si="7"/>
        <v>23.819758642821487</v>
      </c>
    </row>
    <row r="47" spans="1:6" ht="15.75">
      <c r="A47" s="12" t="s">
        <v>41</v>
      </c>
      <c r="B47" s="14">
        <v>9341.7000000000007</v>
      </c>
      <c r="C47" s="20">
        <v>32330.7</v>
      </c>
      <c r="D47" s="20">
        <v>8716.5</v>
      </c>
      <c r="E47" s="14">
        <f t="shared" si="6"/>
        <v>-23614.2</v>
      </c>
      <c r="F47" s="14">
        <f t="shared" si="7"/>
        <v>26.960443170113852</v>
      </c>
    </row>
    <row r="48" spans="1:6" ht="15.75">
      <c r="A48" s="12" t="s">
        <v>42</v>
      </c>
      <c r="B48" s="14">
        <v>0</v>
      </c>
      <c r="C48" s="20">
        <v>0</v>
      </c>
      <c r="D48" s="20">
        <v>0</v>
      </c>
      <c r="E48" s="14">
        <f t="shared" si="6"/>
        <v>0</v>
      </c>
      <c r="F48" s="14">
        <v>0</v>
      </c>
    </row>
    <row r="49" spans="1:6" ht="15.75">
      <c r="A49" s="12" t="s">
        <v>43</v>
      </c>
      <c r="B49" s="14">
        <v>1850.3</v>
      </c>
      <c r="C49" s="20">
        <v>7795.7</v>
      </c>
      <c r="D49" s="20">
        <v>1784.1</v>
      </c>
      <c r="E49" s="14">
        <f t="shared" si="6"/>
        <v>-6011.6</v>
      </c>
      <c r="F49" s="14">
        <f t="shared" si="7"/>
        <v>22.885693395076771</v>
      </c>
    </row>
    <row r="50" spans="1:6" ht="15.75">
      <c r="A50" s="12" t="s">
        <v>44</v>
      </c>
      <c r="B50" s="14">
        <v>517.6</v>
      </c>
      <c r="C50" s="20">
        <v>1905.3</v>
      </c>
      <c r="D50" s="20">
        <v>400.6</v>
      </c>
      <c r="E50" s="14">
        <f t="shared" si="6"/>
        <v>-1504.6999999999998</v>
      </c>
      <c r="F50" s="14">
        <f t="shared" si="7"/>
        <v>21.025560279221121</v>
      </c>
    </row>
    <row r="51" spans="1:6" ht="15.75">
      <c r="A51" s="12" t="s">
        <v>45</v>
      </c>
      <c r="B51" s="14">
        <v>0</v>
      </c>
      <c r="C51" s="20">
        <v>0</v>
      </c>
      <c r="D51" s="20">
        <v>0</v>
      </c>
      <c r="E51" s="14">
        <f t="shared" si="6"/>
        <v>0</v>
      </c>
      <c r="F51" s="14">
        <v>0</v>
      </c>
    </row>
    <row r="52" spans="1:6" ht="15.75">
      <c r="A52" s="12" t="s">
        <v>46</v>
      </c>
      <c r="B52" s="14">
        <v>0</v>
      </c>
      <c r="C52" s="20">
        <v>10</v>
      </c>
      <c r="D52" s="20">
        <v>0</v>
      </c>
      <c r="E52" s="14">
        <f t="shared" si="6"/>
        <v>-10</v>
      </c>
      <c r="F52" s="14">
        <f t="shared" si="7"/>
        <v>0</v>
      </c>
    </row>
    <row r="53" spans="1:6" ht="15.75">
      <c r="A53" s="12" t="s">
        <v>47</v>
      </c>
      <c r="B53" s="14">
        <v>0</v>
      </c>
      <c r="C53" s="20">
        <v>0</v>
      </c>
      <c r="D53" s="20">
        <v>0</v>
      </c>
      <c r="E53" s="14">
        <f t="shared" si="6"/>
        <v>0</v>
      </c>
      <c r="F53" s="14">
        <v>0</v>
      </c>
    </row>
    <row r="54" spans="1:6" ht="15.75">
      <c r="A54" s="9" t="s">
        <v>48</v>
      </c>
      <c r="B54" s="17">
        <f>B40+B41+B42+B43+B44+B45+B46+B47+B48+B49+B50+B51+B52+B53</f>
        <v>38339.4</v>
      </c>
      <c r="C54" s="17">
        <f>C40+C41+C42+C43+C44+C45+C46+C47+C48+C49+C50+C51+C52+C53</f>
        <v>151709.30000000002</v>
      </c>
      <c r="D54" s="17">
        <f>D40+D41+D42+D43+D44+D45+D46+D47+D48+D49+D50+D51+D52+D53</f>
        <v>34351.1</v>
      </c>
      <c r="E54" s="17">
        <f>E40+E41+E42+E43+E44+E45+E46+E47+E48+E49+E50+E51+E52+E53</f>
        <v>-117358.2</v>
      </c>
      <c r="F54" s="14">
        <f t="shared" si="7"/>
        <v>22.642712081592887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01.04.2020 консол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2020-04-08T09:04:37Z</cp:lastPrinted>
  <dcterms:created xsi:type="dcterms:W3CDTF">2017-06-22T13:06:07Z</dcterms:created>
  <dcterms:modified xsi:type="dcterms:W3CDTF">2020-04-21T06:58:22Z</dcterms:modified>
</cp:coreProperties>
</file>